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thonynolan-my.sharepoint.com/personal/roger_horton_anthonynolan_org/Documents/Desktop/"/>
    </mc:Choice>
  </mc:AlternateContent>
  <xr:revisionPtr revIDLastSave="46" documentId="13_ncr:1_{EFDCB5B1-455A-4A2C-BE61-453182B9B97E}" xr6:coauthVersionLast="47" xr6:coauthVersionMax="47" xr10:uidLastSave="{1B8E04DB-A689-4C53-855A-D3B83367F5A5}"/>
  <bookViews>
    <workbookView xWindow="-108" yWindow="-108" windowWidth="23256" windowHeight="12576" xr2:uid="{CB16B7B6-9EFA-4693-B905-C047BDAB84A1}"/>
  </bookViews>
  <sheets>
    <sheet name="HCT calculation tool" sheetId="1" r:id="rId1"/>
    <sheet name="dropdowns" sheetId="2" r:id="rId2"/>
  </sheets>
  <definedNames>
    <definedName name="_xlnm._FilterDatabase" localSheetId="0" hidden="1">'HCT calculation tool'!$D$32:$H$77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G7" i="1" s="1"/>
  <c r="L8" i="1"/>
  <c r="R7" i="1" s="1"/>
  <c r="G12" i="1"/>
  <c r="A13" i="1"/>
  <c r="L13" i="1"/>
  <c r="R12" i="1" s="1"/>
  <c r="A18" i="1"/>
  <c r="G17" i="1" s="1"/>
  <c r="L18" i="1"/>
  <c r="R17" i="1" s="1"/>
  <c r="G22" i="1"/>
  <c r="R22" i="1"/>
  <c r="A23" i="1"/>
  <c r="L23" i="1"/>
  <c r="G27" i="1"/>
  <c r="A28" i="1"/>
  <c r="L28" i="1"/>
  <c r="R27" i="1" s="1"/>
  <c r="C33" i="1" l="1"/>
  <c r="D33" i="1" s="1"/>
  <c r="C55" i="1"/>
  <c r="D55" i="1" s="1"/>
  <c r="C54" i="1"/>
  <c r="D54" i="1" s="1"/>
  <c r="C56" i="1"/>
  <c r="D56" i="1" s="1"/>
  <c r="C70" i="1"/>
  <c r="D70" i="1" s="1"/>
  <c r="C71" i="1"/>
  <c r="D71" i="1" s="1"/>
  <c r="C64" i="1"/>
  <c r="D64" i="1" s="1"/>
  <c r="C69" i="1"/>
  <c r="D69" i="1" s="1"/>
  <c r="C63" i="1"/>
  <c r="D63" i="1" s="1"/>
  <c r="C68" i="1"/>
  <c r="D68" i="1" s="1"/>
  <c r="C47" i="1"/>
  <c r="D47" i="1" s="1"/>
  <c r="C61" i="1"/>
  <c r="D61" i="1" s="1"/>
  <c r="C41" i="1"/>
  <c r="D41" i="1" s="1"/>
  <c r="C67" i="1"/>
  <c r="D67" i="1" s="1"/>
  <c r="C62" i="1"/>
  <c r="D62" i="1" s="1"/>
  <c r="C53" i="1"/>
  <c r="D53" i="1" s="1"/>
  <c r="C52" i="1"/>
  <c r="D52" i="1" s="1"/>
  <c r="C46" i="1"/>
  <c r="D46" i="1" s="1"/>
  <c r="C45" i="1"/>
  <c r="D45" i="1" s="1"/>
  <c r="C44" i="1"/>
  <c r="D44" i="1" s="1"/>
  <c r="C40" i="1"/>
  <c r="D40" i="1" s="1"/>
  <c r="C39" i="1"/>
  <c r="D39" i="1" s="1"/>
  <c r="C38" i="1"/>
  <c r="D38" i="1" s="1"/>
  <c r="C36" i="1"/>
  <c r="D36" i="1" s="1"/>
  <c r="C37" i="1"/>
  <c r="D37" i="1" s="1"/>
  <c r="C60" i="1"/>
  <c r="D60" i="1" s="1"/>
  <c r="C43" i="1"/>
  <c r="D43" i="1" s="1"/>
  <c r="C75" i="1"/>
  <c r="D75" i="1" s="1"/>
  <c r="C35" i="1"/>
  <c r="D35" i="1" s="1"/>
  <c r="C74" i="1"/>
  <c r="D74" i="1" s="1"/>
  <c r="C66" i="1"/>
  <c r="D66" i="1" s="1"/>
  <c r="C58" i="1"/>
  <c r="D58" i="1" s="1"/>
  <c r="C50" i="1"/>
  <c r="D50" i="1" s="1"/>
  <c r="C42" i="1"/>
  <c r="D42" i="1" s="1"/>
  <c r="C34" i="1"/>
  <c r="D34" i="1" s="1"/>
  <c r="C76" i="1"/>
  <c r="D76" i="1" s="1"/>
  <c r="C59" i="1"/>
  <c r="D59" i="1" s="1"/>
  <c r="C51" i="1"/>
  <c r="D51" i="1" s="1"/>
  <c r="C73" i="1"/>
  <c r="D73" i="1" s="1"/>
  <c r="C57" i="1"/>
  <c r="D57" i="1" s="1"/>
  <c r="C77" i="1"/>
  <c r="D77" i="1" s="1"/>
  <c r="C65" i="1"/>
  <c r="D65" i="1" s="1"/>
  <c r="C49" i="1"/>
  <c r="D49" i="1" s="1"/>
  <c r="C72" i="1"/>
  <c r="D72" i="1" s="1"/>
  <c r="C48" i="1"/>
  <c r="D48" i="1" s="1"/>
</calcChain>
</file>

<file path=xl/sharedStrings.xml><?xml version="1.0" encoding="utf-8"?>
<sst xmlns="http://schemas.openxmlformats.org/spreadsheetml/2006/main" count="98" uniqueCount="61">
  <si>
    <t>9 + 10</t>
  </si>
  <si>
    <t>8 + 10</t>
  </si>
  <si>
    <t>8 + 9</t>
  </si>
  <si>
    <t>7 + 10</t>
  </si>
  <si>
    <t>7 + 9</t>
  </si>
  <si>
    <t>7 + 8</t>
  </si>
  <si>
    <t>6 + 10</t>
  </si>
  <si>
    <t>6 + 9</t>
  </si>
  <si>
    <t>6 + 8</t>
  </si>
  <si>
    <t>6 + 7</t>
  </si>
  <si>
    <t>5 + 10</t>
  </si>
  <si>
    <t>5 + 9</t>
  </si>
  <si>
    <t>5 + 8</t>
  </si>
  <si>
    <t>5 + 7</t>
  </si>
  <si>
    <t>5 + 6</t>
  </si>
  <si>
    <t>4 + 10</t>
  </si>
  <si>
    <t>4 + 9</t>
  </si>
  <si>
    <t>4 + 8</t>
  </si>
  <si>
    <t>4 + 7</t>
  </si>
  <si>
    <t>4 + 6</t>
  </si>
  <si>
    <t>4 + 5</t>
  </si>
  <si>
    <t>3 + 10</t>
  </si>
  <si>
    <t>3 + 9</t>
  </si>
  <si>
    <t>3 + 8</t>
  </si>
  <si>
    <t>3 + 7</t>
  </si>
  <si>
    <t>3 + 6</t>
  </si>
  <si>
    <t>3 + 5</t>
  </si>
  <si>
    <t>3 + 4</t>
  </si>
  <si>
    <t>2 + 10</t>
  </si>
  <si>
    <t>2 + 9</t>
  </si>
  <si>
    <t>2 + 8</t>
  </si>
  <si>
    <t>2 + 7</t>
  </si>
  <si>
    <t>2 + 6</t>
  </si>
  <si>
    <t>2 + 5</t>
  </si>
  <si>
    <t>2 + 4</t>
  </si>
  <si>
    <t>2 + 3</t>
  </si>
  <si>
    <t>1 + 10</t>
  </si>
  <si>
    <t>1 + 9</t>
  </si>
  <si>
    <t>1 + 8</t>
  </si>
  <si>
    <t>1 + 7</t>
  </si>
  <si>
    <t>1 + 6</t>
  </si>
  <si>
    <t>1 + 5</t>
  </si>
  <si>
    <t>1 + 4</t>
  </si>
  <si>
    <t>1 + 3</t>
  </si>
  <si>
    <t>1 + 2</t>
  </si>
  <si>
    <t>RBC content</t>
  </si>
  <si>
    <t>COMBO</t>
  </si>
  <si>
    <t>Total RBC contant for double Tx</t>
  </si>
  <si>
    <t>ml rbc per kgpbw</t>
  </si>
  <si>
    <t>Frozen unit volume:</t>
  </si>
  <si>
    <t>Unit ID:</t>
  </si>
  <si>
    <t>Patient weight:</t>
  </si>
  <si>
    <t>Patient ID:</t>
  </si>
  <si>
    <t>RBC volume (ml)</t>
  </si>
  <si>
    <t>Haematocrit (HCT) %</t>
  </si>
  <si>
    <t>OK combo, Rewiew/Accept. (filter on "accept" if you don’t wish to review other options)</t>
  </si>
  <si>
    <r>
      <rPr>
        <u/>
        <sz val="14"/>
        <color theme="1"/>
        <rFont val="Calibri"/>
        <family val="2"/>
        <scheme val="minor"/>
      </rPr>
      <t>Please note</t>
    </r>
    <r>
      <rPr>
        <sz val="14"/>
        <color theme="1"/>
        <rFont val="Calibri"/>
        <family val="2"/>
        <scheme val="minor"/>
      </rPr>
      <t xml:space="preserve">: for paediatric patients it may be difficult to get rbc below 0.25ml/kgpbw. If this is the case then wash if possible as this will reduce rbc content by up to 50%, if not then proceed with the best unit available as per your local procedure. </t>
    </r>
  </si>
  <si>
    <t>"Review RBC content against local criteria"</t>
  </si>
  <si>
    <t>"Consider risk of toxicity"</t>
  </si>
  <si>
    <t>Select either RBC vol or HCT</t>
  </si>
  <si>
    <t>Enter your patient ID and weight in the fields on the left, then enter unit ID's and the frozen final volume for each unit you wish to compare. A list of cord rbc dose combinations will then be generated with comments in row 32 onwards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</si>
</sst>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1" fillId="0" borderId="0" xfId="0" applyFont="1"/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" xfId="1" applyBorder="1" applyAlignment="1" applyProtection="1">
      <alignment horizontal="left" vertical="center"/>
      <protection locked="0"/>
    </xf>
    <xf numFmtId="2" fontId="5" fillId="0" borderId="10" xfId="1" applyNumberFormat="1" applyBorder="1" applyAlignment="1">
      <alignment horizontal="center" vertical="center"/>
    </xf>
    <xf numFmtId="2" fontId="5" fillId="0" borderId="2" xfId="1" applyNumberFormat="1" applyBorder="1" applyAlignment="1">
      <alignment horizontal="center" vertical="center"/>
    </xf>
    <xf numFmtId="2" fontId="5" fillId="0" borderId="8" xfId="1" applyNumberFormat="1" applyBorder="1" applyAlignment="1">
      <alignment horizontal="center" vertical="center" wrapText="1"/>
    </xf>
    <xf numFmtId="2" fontId="5" fillId="0" borderId="7" xfId="1" applyNumberFormat="1" applyBorder="1" applyAlignment="1">
      <alignment horizontal="center" vertical="center" wrapText="1"/>
    </xf>
    <xf numFmtId="2" fontId="5" fillId="0" borderId="4" xfId="1" applyNumberFormat="1" applyBorder="1" applyAlignment="1">
      <alignment horizontal="center" vertical="center" wrapText="1"/>
    </xf>
    <xf numFmtId="2" fontId="5" fillId="0" borderId="3" xfId="1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2" borderId="1" xfId="0" applyFill="1" applyBorder="1"/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2">
    <cellStyle name="Normal" xfId="0" builtinId="0"/>
    <cellStyle name="Normal 2" xfId="1" xr:uid="{56CFD37B-015C-4AC8-AEF8-40C4E9D56B4B}"/>
  </cellStyles>
  <dxfs count="22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D7E4BA"/>
        </patternFill>
      </fill>
    </dxf>
    <dxf>
      <fill>
        <patternFill>
          <bgColor rgb="FFD7E4BA"/>
        </patternFill>
      </fill>
    </dxf>
    <dxf>
      <fill>
        <patternFill>
          <bgColor rgb="FFD7E4BA"/>
        </patternFill>
      </fill>
    </dxf>
    <dxf>
      <fill>
        <patternFill>
          <bgColor rgb="FFD7E4BA"/>
        </patternFill>
      </fill>
    </dxf>
    <dxf>
      <fill>
        <patternFill>
          <bgColor rgb="FFD7E4BA"/>
        </patternFill>
      </fill>
    </dxf>
    <dxf>
      <fill>
        <patternFill>
          <bgColor rgb="FFD7E4BA"/>
        </patternFill>
      </fill>
    </dxf>
    <dxf>
      <fill>
        <patternFill>
          <bgColor rgb="FFD7E4BA"/>
        </patternFill>
      </fill>
    </dxf>
    <dxf>
      <fill>
        <patternFill>
          <bgColor rgb="FFD7E4BA"/>
        </patternFill>
      </fill>
    </dxf>
    <dxf>
      <fill>
        <patternFill>
          <bgColor rgb="FFD7E4BA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D7E4B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603E-1781-43BE-81E0-9FB746CF6B08}">
  <sheetPr>
    <tabColor rgb="FF92D050"/>
  </sheetPr>
  <dimension ref="A2:V130"/>
  <sheetViews>
    <sheetView tabSelected="1" zoomScale="90" zoomScaleNormal="90" workbookViewId="0">
      <selection activeCell="W6" sqref="W6"/>
    </sheetView>
  </sheetViews>
  <sheetFormatPr defaultRowHeight="14.4" x14ac:dyDescent="0.3"/>
  <cols>
    <col min="2" max="2" width="9.88671875" customWidth="1"/>
    <col min="5" max="5" width="11.88671875" customWidth="1"/>
    <col min="7" max="7" width="9.5546875" customWidth="1"/>
    <col min="8" max="8" width="11.77734375" customWidth="1"/>
    <col min="16" max="16" width="13.21875" customWidth="1"/>
    <col min="18" max="18" width="9.5546875" customWidth="1"/>
    <col min="19" max="19" width="10" customWidth="1"/>
  </cols>
  <sheetData>
    <row r="2" spans="1:22" x14ac:dyDescent="0.3">
      <c r="B2" s="23" t="s">
        <v>52</v>
      </c>
      <c r="C2" s="6"/>
      <c r="D2" s="7"/>
      <c r="E2" s="8"/>
      <c r="F2" s="24" t="s">
        <v>51</v>
      </c>
      <c r="G2" s="25"/>
      <c r="H2" s="6"/>
      <c r="I2" s="7"/>
      <c r="J2" s="8"/>
      <c r="L2" s="39" t="s">
        <v>60</v>
      </c>
      <c r="M2" s="40"/>
      <c r="N2" s="40"/>
      <c r="O2" s="40"/>
      <c r="P2" s="40"/>
      <c r="Q2" s="40"/>
      <c r="R2" s="40"/>
      <c r="S2" s="40"/>
      <c r="T2" s="40"/>
      <c r="U2" s="40"/>
      <c r="V2" s="41"/>
    </row>
    <row r="3" spans="1:22" x14ac:dyDescent="0.3">
      <c r="C3" s="1"/>
      <c r="D3" s="1"/>
      <c r="F3" s="1"/>
      <c r="G3" s="1"/>
      <c r="H3" s="1"/>
      <c r="I3" s="1"/>
      <c r="L3" s="42"/>
      <c r="M3" s="43"/>
      <c r="N3" s="43"/>
      <c r="O3" s="43"/>
      <c r="P3" s="43"/>
      <c r="Q3" s="43"/>
      <c r="R3" s="43"/>
      <c r="S3" s="43"/>
      <c r="T3" s="43"/>
      <c r="U3" s="43"/>
      <c r="V3" s="44"/>
    </row>
    <row r="5" spans="1:22" x14ac:dyDescent="0.3">
      <c r="A5" s="3"/>
      <c r="B5" s="26" t="s">
        <v>50</v>
      </c>
      <c r="C5" s="16"/>
      <c r="D5" s="17"/>
      <c r="E5" s="18"/>
      <c r="F5" s="28" t="s">
        <v>49</v>
      </c>
      <c r="G5" s="29"/>
      <c r="H5" s="16"/>
      <c r="I5" s="17"/>
      <c r="J5" s="18"/>
      <c r="K5" s="32">
        <v>1</v>
      </c>
      <c r="L5" s="3"/>
      <c r="M5" s="26" t="s">
        <v>50</v>
      </c>
      <c r="N5" s="16"/>
      <c r="O5" s="17"/>
      <c r="P5" s="18"/>
      <c r="Q5" s="28" t="s">
        <v>49</v>
      </c>
      <c r="R5" s="29"/>
      <c r="S5" s="16"/>
      <c r="T5" s="17"/>
      <c r="U5" s="18"/>
      <c r="V5" s="32">
        <v>6</v>
      </c>
    </row>
    <row r="6" spans="1:22" x14ac:dyDescent="0.3">
      <c r="A6" s="3"/>
      <c r="B6" s="27"/>
      <c r="C6" s="19"/>
      <c r="D6" s="20"/>
      <c r="E6" s="21"/>
      <c r="F6" s="30"/>
      <c r="G6" s="31"/>
      <c r="H6" s="19"/>
      <c r="I6" s="20"/>
      <c r="J6" s="21"/>
      <c r="K6" s="33"/>
      <c r="L6" s="3"/>
      <c r="M6" s="27"/>
      <c r="N6" s="19"/>
      <c r="O6" s="20"/>
      <c r="P6" s="21"/>
      <c r="Q6" s="30"/>
      <c r="R6" s="31"/>
      <c r="S6" s="19"/>
      <c r="T6" s="20"/>
      <c r="U6" s="21"/>
      <c r="V6" s="33"/>
    </row>
    <row r="7" spans="1:22" ht="14.4" customHeight="1" x14ac:dyDescent="0.3">
      <c r="A7" s="3"/>
      <c r="B7" s="9" t="s">
        <v>59</v>
      </c>
      <c r="C7" s="9"/>
      <c r="D7" s="9"/>
      <c r="E7" s="9"/>
      <c r="F7" s="10"/>
      <c r="G7" s="12" t="str">
        <f>IF(ISBLANK(F7)," ",IF(B7="RBC volume (ml)",F7/$H$2,A8/$H$2))</f>
        <v xml:space="preserve"> </v>
      </c>
      <c r="H7" s="13"/>
      <c r="I7" s="12" t="s">
        <v>48</v>
      </c>
      <c r="J7" s="13"/>
      <c r="K7" s="33"/>
      <c r="L7" s="3"/>
      <c r="M7" s="9" t="s">
        <v>59</v>
      </c>
      <c r="N7" s="9"/>
      <c r="O7" s="9"/>
      <c r="P7" s="9"/>
      <c r="Q7" s="10"/>
      <c r="R7" s="12" t="str">
        <f>IF(ISBLANK(Q7)," ",IF(M7="RBC volume (ml)",Q7/$H$2,L8/$H$2))</f>
        <v xml:space="preserve"> </v>
      </c>
      <c r="S7" s="13"/>
      <c r="T7" s="12" t="s">
        <v>48</v>
      </c>
      <c r="U7" s="13"/>
      <c r="V7" s="33"/>
    </row>
    <row r="8" spans="1:22" x14ac:dyDescent="0.3">
      <c r="A8" s="3">
        <f>(F7/100)*H5</f>
        <v>0</v>
      </c>
      <c r="B8" s="9"/>
      <c r="C8" s="9"/>
      <c r="D8" s="9"/>
      <c r="E8" s="9"/>
      <c r="F8" s="11"/>
      <c r="G8" s="14"/>
      <c r="H8" s="15"/>
      <c r="I8" s="14"/>
      <c r="J8" s="15"/>
      <c r="K8" s="34"/>
      <c r="L8" s="3">
        <f>(Q7/100)*S5</f>
        <v>0</v>
      </c>
      <c r="M8" s="9"/>
      <c r="N8" s="9"/>
      <c r="O8" s="9"/>
      <c r="P8" s="9"/>
      <c r="Q8" s="11"/>
      <c r="R8" s="14"/>
      <c r="S8" s="15"/>
      <c r="T8" s="14"/>
      <c r="U8" s="15"/>
      <c r="V8" s="34"/>
    </row>
    <row r="9" spans="1:22" x14ac:dyDescent="0.3">
      <c r="A9" s="3"/>
      <c r="L9" s="3"/>
    </row>
    <row r="10" spans="1:22" x14ac:dyDescent="0.3">
      <c r="A10" s="3"/>
      <c r="B10" s="26" t="s">
        <v>50</v>
      </c>
      <c r="C10" s="16"/>
      <c r="D10" s="17"/>
      <c r="E10" s="18"/>
      <c r="F10" s="28" t="s">
        <v>49</v>
      </c>
      <c r="G10" s="29"/>
      <c r="H10" s="16"/>
      <c r="I10" s="17"/>
      <c r="J10" s="18"/>
      <c r="K10" s="32">
        <v>2</v>
      </c>
      <c r="L10" s="3"/>
      <c r="M10" s="26" t="s">
        <v>50</v>
      </c>
      <c r="N10" s="16"/>
      <c r="O10" s="17"/>
      <c r="P10" s="18"/>
      <c r="Q10" s="28" t="s">
        <v>49</v>
      </c>
      <c r="R10" s="29"/>
      <c r="S10" s="16"/>
      <c r="T10" s="17"/>
      <c r="U10" s="18"/>
      <c r="V10" s="32">
        <v>7</v>
      </c>
    </row>
    <row r="11" spans="1:22" x14ac:dyDescent="0.3">
      <c r="A11" s="3"/>
      <c r="B11" s="27"/>
      <c r="C11" s="19"/>
      <c r="D11" s="20"/>
      <c r="E11" s="21"/>
      <c r="F11" s="30"/>
      <c r="G11" s="31"/>
      <c r="H11" s="19"/>
      <c r="I11" s="20"/>
      <c r="J11" s="21"/>
      <c r="K11" s="33"/>
      <c r="L11" s="3"/>
      <c r="M11" s="27"/>
      <c r="N11" s="19"/>
      <c r="O11" s="20"/>
      <c r="P11" s="21"/>
      <c r="Q11" s="30"/>
      <c r="R11" s="31"/>
      <c r="S11" s="19"/>
      <c r="T11" s="20"/>
      <c r="U11" s="21"/>
      <c r="V11" s="33"/>
    </row>
    <row r="12" spans="1:22" ht="14.4" customHeight="1" x14ac:dyDescent="0.3">
      <c r="A12" s="3"/>
      <c r="B12" s="9" t="s">
        <v>59</v>
      </c>
      <c r="C12" s="9"/>
      <c r="D12" s="9"/>
      <c r="E12" s="9"/>
      <c r="F12" s="10"/>
      <c r="G12" s="12" t="str">
        <f>IF(ISBLANK(F12)," ",IF(B12="RBC volume (ml)",F12/$H$2,A13/$H$2))</f>
        <v xml:space="preserve"> </v>
      </c>
      <c r="H12" s="13"/>
      <c r="I12" s="12" t="s">
        <v>48</v>
      </c>
      <c r="J12" s="13"/>
      <c r="K12" s="33"/>
      <c r="L12" s="3"/>
      <c r="M12" s="9" t="s">
        <v>59</v>
      </c>
      <c r="N12" s="9"/>
      <c r="O12" s="9"/>
      <c r="P12" s="9"/>
      <c r="Q12" s="10"/>
      <c r="R12" s="12" t="str">
        <f>IF(ISBLANK(Q12)," ",IF(M12="RBC volume (ml)",Q12/$H$2,L13/$H$2))</f>
        <v xml:space="preserve"> </v>
      </c>
      <c r="S12" s="13"/>
      <c r="T12" s="12" t="s">
        <v>48</v>
      </c>
      <c r="U12" s="13"/>
      <c r="V12" s="33"/>
    </row>
    <row r="13" spans="1:22" x14ac:dyDescent="0.3">
      <c r="A13" s="3">
        <f>(F12/100)*H10</f>
        <v>0</v>
      </c>
      <c r="B13" s="9"/>
      <c r="C13" s="9"/>
      <c r="D13" s="9"/>
      <c r="E13" s="9"/>
      <c r="F13" s="11"/>
      <c r="G13" s="14"/>
      <c r="H13" s="15"/>
      <c r="I13" s="14"/>
      <c r="J13" s="15"/>
      <c r="K13" s="34"/>
      <c r="L13" s="3">
        <f>(Q12/100)*S10</f>
        <v>0</v>
      </c>
      <c r="M13" s="9"/>
      <c r="N13" s="9"/>
      <c r="O13" s="9"/>
      <c r="P13" s="9"/>
      <c r="Q13" s="11"/>
      <c r="R13" s="14"/>
      <c r="S13" s="15"/>
      <c r="T13" s="14"/>
      <c r="U13" s="15"/>
      <c r="V13" s="34"/>
    </row>
    <row r="14" spans="1:22" x14ac:dyDescent="0.3">
      <c r="A14" s="3"/>
      <c r="L14" s="3"/>
    </row>
    <row r="15" spans="1:22" x14ac:dyDescent="0.3">
      <c r="A15" s="3"/>
      <c r="B15" s="26" t="s">
        <v>50</v>
      </c>
      <c r="C15" s="16"/>
      <c r="D15" s="17"/>
      <c r="E15" s="18"/>
      <c r="F15" s="28" t="s">
        <v>49</v>
      </c>
      <c r="G15" s="29"/>
      <c r="H15" s="16"/>
      <c r="I15" s="17"/>
      <c r="J15" s="18"/>
      <c r="K15" s="32">
        <v>3</v>
      </c>
      <c r="L15" s="3"/>
      <c r="M15" s="26" t="s">
        <v>50</v>
      </c>
      <c r="N15" s="16"/>
      <c r="O15" s="17"/>
      <c r="P15" s="18"/>
      <c r="Q15" s="28" t="s">
        <v>49</v>
      </c>
      <c r="R15" s="29"/>
      <c r="S15" s="16"/>
      <c r="T15" s="17"/>
      <c r="U15" s="18"/>
      <c r="V15" s="32">
        <v>8</v>
      </c>
    </row>
    <row r="16" spans="1:22" x14ac:dyDescent="0.3">
      <c r="A16" s="3"/>
      <c r="B16" s="27"/>
      <c r="C16" s="19"/>
      <c r="D16" s="20"/>
      <c r="E16" s="21"/>
      <c r="F16" s="30"/>
      <c r="G16" s="31"/>
      <c r="H16" s="19"/>
      <c r="I16" s="20"/>
      <c r="J16" s="21"/>
      <c r="K16" s="33"/>
      <c r="L16" s="3"/>
      <c r="M16" s="27"/>
      <c r="N16" s="19"/>
      <c r="O16" s="20"/>
      <c r="P16" s="21"/>
      <c r="Q16" s="30"/>
      <c r="R16" s="31"/>
      <c r="S16" s="19"/>
      <c r="T16" s="20"/>
      <c r="U16" s="21"/>
      <c r="V16" s="33"/>
    </row>
    <row r="17" spans="1:22" ht="14.4" customHeight="1" x14ac:dyDescent="0.3">
      <c r="A17" s="3"/>
      <c r="B17" s="9" t="s">
        <v>59</v>
      </c>
      <c r="C17" s="9"/>
      <c r="D17" s="9"/>
      <c r="E17" s="9"/>
      <c r="F17" s="10"/>
      <c r="G17" s="12" t="str">
        <f>IF(ISBLANK(F17)," ",IF(B17="RBC volume (ml)",F17/$H$2,A18/$H$2))</f>
        <v xml:space="preserve"> </v>
      </c>
      <c r="H17" s="13"/>
      <c r="I17" s="12" t="s">
        <v>48</v>
      </c>
      <c r="J17" s="13"/>
      <c r="K17" s="33"/>
      <c r="L17" s="3"/>
      <c r="M17" s="9" t="s">
        <v>59</v>
      </c>
      <c r="N17" s="9"/>
      <c r="O17" s="9"/>
      <c r="P17" s="9"/>
      <c r="Q17" s="10"/>
      <c r="R17" s="12" t="str">
        <f>IF(ISBLANK(Q17)," ",IF(M17="RBC volume (ml)",Q17/$H$2,L18/$H$2))</f>
        <v xml:space="preserve"> </v>
      </c>
      <c r="S17" s="13"/>
      <c r="T17" s="12" t="s">
        <v>48</v>
      </c>
      <c r="U17" s="13"/>
      <c r="V17" s="33"/>
    </row>
    <row r="18" spans="1:22" x14ac:dyDescent="0.3">
      <c r="A18" s="3">
        <f>(F17/100)*H15</f>
        <v>0</v>
      </c>
      <c r="B18" s="9"/>
      <c r="C18" s="9"/>
      <c r="D18" s="9"/>
      <c r="E18" s="9"/>
      <c r="F18" s="11"/>
      <c r="G18" s="14"/>
      <c r="H18" s="15"/>
      <c r="I18" s="14"/>
      <c r="J18" s="15"/>
      <c r="K18" s="34"/>
      <c r="L18" s="3">
        <f>(Q17/100)*S15</f>
        <v>0</v>
      </c>
      <c r="M18" s="9"/>
      <c r="N18" s="9"/>
      <c r="O18" s="9"/>
      <c r="P18" s="9"/>
      <c r="Q18" s="11"/>
      <c r="R18" s="14"/>
      <c r="S18" s="15"/>
      <c r="T18" s="14"/>
      <c r="U18" s="15"/>
      <c r="V18" s="34"/>
    </row>
    <row r="19" spans="1:22" x14ac:dyDescent="0.3">
      <c r="A19" s="3"/>
      <c r="L19" s="3"/>
    </row>
    <row r="20" spans="1:22" x14ac:dyDescent="0.3">
      <c r="A20" s="3"/>
      <c r="B20" s="26" t="s">
        <v>50</v>
      </c>
      <c r="C20" s="16"/>
      <c r="D20" s="17"/>
      <c r="E20" s="18"/>
      <c r="F20" s="28" t="s">
        <v>49</v>
      </c>
      <c r="G20" s="29"/>
      <c r="H20" s="16"/>
      <c r="I20" s="17"/>
      <c r="J20" s="18"/>
      <c r="K20" s="32">
        <v>4</v>
      </c>
      <c r="L20" s="3"/>
      <c r="M20" s="26" t="s">
        <v>50</v>
      </c>
      <c r="N20" s="16"/>
      <c r="O20" s="17"/>
      <c r="P20" s="18"/>
      <c r="Q20" s="28" t="s">
        <v>49</v>
      </c>
      <c r="R20" s="29"/>
      <c r="S20" s="16"/>
      <c r="T20" s="17"/>
      <c r="U20" s="18"/>
      <c r="V20" s="32">
        <v>9</v>
      </c>
    </row>
    <row r="21" spans="1:22" x14ac:dyDescent="0.3">
      <c r="A21" s="3"/>
      <c r="B21" s="27"/>
      <c r="C21" s="19"/>
      <c r="D21" s="20"/>
      <c r="E21" s="21"/>
      <c r="F21" s="30"/>
      <c r="G21" s="31"/>
      <c r="H21" s="19"/>
      <c r="I21" s="20"/>
      <c r="J21" s="21"/>
      <c r="K21" s="33"/>
      <c r="L21" s="3"/>
      <c r="M21" s="27"/>
      <c r="N21" s="19"/>
      <c r="O21" s="20"/>
      <c r="P21" s="21"/>
      <c r="Q21" s="30"/>
      <c r="R21" s="31"/>
      <c r="S21" s="19"/>
      <c r="T21" s="20"/>
      <c r="U21" s="21"/>
      <c r="V21" s="33"/>
    </row>
    <row r="22" spans="1:22" ht="14.4" customHeight="1" x14ac:dyDescent="0.3">
      <c r="A22" s="3"/>
      <c r="B22" s="9" t="s">
        <v>59</v>
      </c>
      <c r="C22" s="9"/>
      <c r="D22" s="9"/>
      <c r="E22" s="9"/>
      <c r="F22" s="10"/>
      <c r="G22" s="12" t="str">
        <f>IF(ISBLANK(F22)," ",IF(B22="RBC volume (ml)",F22/$H$2,A23/$H$2))</f>
        <v xml:space="preserve"> </v>
      </c>
      <c r="H22" s="13"/>
      <c r="I22" s="12" t="s">
        <v>48</v>
      </c>
      <c r="J22" s="13"/>
      <c r="K22" s="33"/>
      <c r="L22" s="3"/>
      <c r="M22" s="9" t="s">
        <v>59</v>
      </c>
      <c r="N22" s="9"/>
      <c r="O22" s="9"/>
      <c r="P22" s="9"/>
      <c r="Q22" s="10"/>
      <c r="R22" s="12" t="str">
        <f>IF(ISBLANK(Q22)," ",IF(M22="RBC volume (ml)",Q22/$H$2,L23/$H$2))</f>
        <v xml:space="preserve"> </v>
      </c>
      <c r="S22" s="13"/>
      <c r="T22" s="12" t="s">
        <v>48</v>
      </c>
      <c r="U22" s="13"/>
      <c r="V22" s="33"/>
    </row>
    <row r="23" spans="1:22" x14ac:dyDescent="0.3">
      <c r="A23" s="3">
        <f>(F22/100)*H20</f>
        <v>0</v>
      </c>
      <c r="B23" s="9"/>
      <c r="C23" s="9"/>
      <c r="D23" s="9"/>
      <c r="E23" s="9"/>
      <c r="F23" s="11"/>
      <c r="G23" s="14"/>
      <c r="H23" s="15"/>
      <c r="I23" s="14"/>
      <c r="J23" s="15"/>
      <c r="K23" s="34"/>
      <c r="L23" s="3">
        <f>(Q22/100)*S20</f>
        <v>0</v>
      </c>
      <c r="M23" s="9"/>
      <c r="N23" s="9"/>
      <c r="O23" s="9"/>
      <c r="P23" s="9"/>
      <c r="Q23" s="11"/>
      <c r="R23" s="14"/>
      <c r="S23" s="15"/>
      <c r="T23" s="14"/>
      <c r="U23" s="15"/>
      <c r="V23" s="34"/>
    </row>
    <row r="24" spans="1:22" x14ac:dyDescent="0.3">
      <c r="A24" s="3"/>
      <c r="L24" s="3"/>
    </row>
    <row r="25" spans="1:22" x14ac:dyDescent="0.3">
      <c r="A25" s="3"/>
      <c r="B25" s="26" t="s">
        <v>50</v>
      </c>
      <c r="C25" s="16"/>
      <c r="D25" s="17"/>
      <c r="E25" s="18"/>
      <c r="F25" s="28" t="s">
        <v>49</v>
      </c>
      <c r="G25" s="29"/>
      <c r="H25" s="16"/>
      <c r="I25" s="17"/>
      <c r="J25" s="18"/>
      <c r="K25" s="32">
        <v>5</v>
      </c>
      <c r="L25" s="3"/>
      <c r="M25" s="26" t="s">
        <v>50</v>
      </c>
      <c r="N25" s="16"/>
      <c r="O25" s="17"/>
      <c r="P25" s="18"/>
      <c r="Q25" s="28" t="s">
        <v>49</v>
      </c>
      <c r="R25" s="29"/>
      <c r="S25" s="16"/>
      <c r="T25" s="17"/>
      <c r="U25" s="18"/>
      <c r="V25" s="32">
        <v>10</v>
      </c>
    </row>
    <row r="26" spans="1:22" x14ac:dyDescent="0.3">
      <c r="A26" s="3"/>
      <c r="B26" s="27"/>
      <c r="C26" s="19"/>
      <c r="D26" s="20"/>
      <c r="E26" s="21"/>
      <c r="F26" s="30"/>
      <c r="G26" s="31"/>
      <c r="H26" s="19"/>
      <c r="I26" s="20"/>
      <c r="J26" s="21"/>
      <c r="K26" s="33"/>
      <c r="L26" s="3"/>
      <c r="M26" s="27"/>
      <c r="N26" s="19"/>
      <c r="O26" s="20"/>
      <c r="P26" s="21"/>
      <c r="Q26" s="30"/>
      <c r="R26" s="31"/>
      <c r="S26" s="19"/>
      <c r="T26" s="20"/>
      <c r="U26" s="21"/>
      <c r="V26" s="33"/>
    </row>
    <row r="27" spans="1:22" ht="14.4" customHeight="1" x14ac:dyDescent="0.3">
      <c r="A27" s="3"/>
      <c r="B27" s="9" t="s">
        <v>59</v>
      </c>
      <c r="C27" s="9"/>
      <c r="D27" s="9"/>
      <c r="E27" s="9"/>
      <c r="F27" s="10"/>
      <c r="G27" s="12" t="str">
        <f>IF(ISBLANK(F27)," ",IF(B27="RBC volume (ml)",F27/$H$2,A28/$H$2))</f>
        <v xml:space="preserve"> </v>
      </c>
      <c r="H27" s="13"/>
      <c r="I27" s="12" t="s">
        <v>48</v>
      </c>
      <c r="J27" s="13"/>
      <c r="K27" s="33"/>
      <c r="L27" s="3"/>
      <c r="M27" s="9" t="s">
        <v>59</v>
      </c>
      <c r="N27" s="9"/>
      <c r="O27" s="9"/>
      <c r="P27" s="9"/>
      <c r="Q27" s="10"/>
      <c r="R27" s="12" t="str">
        <f>IF(ISBLANK(Q27)," ",IF(M27="RBC volume (ml)",Q27/$H$2,L28/$H$2))</f>
        <v xml:space="preserve"> </v>
      </c>
      <c r="S27" s="13"/>
      <c r="T27" s="12" t="s">
        <v>48</v>
      </c>
      <c r="U27" s="13"/>
      <c r="V27" s="33"/>
    </row>
    <row r="28" spans="1:22" x14ac:dyDescent="0.3">
      <c r="A28" s="3">
        <f>(F27/100)*H25</f>
        <v>0</v>
      </c>
      <c r="B28" s="9"/>
      <c r="C28" s="9"/>
      <c r="D28" s="9"/>
      <c r="E28" s="9"/>
      <c r="F28" s="11"/>
      <c r="G28" s="14"/>
      <c r="H28" s="15"/>
      <c r="I28" s="14"/>
      <c r="J28" s="15"/>
      <c r="K28" s="34"/>
      <c r="L28" s="3">
        <f>(Q27/100)*S25</f>
        <v>0</v>
      </c>
      <c r="M28" s="9"/>
      <c r="N28" s="9"/>
      <c r="O28" s="9"/>
      <c r="P28" s="9"/>
      <c r="Q28" s="11"/>
      <c r="R28" s="14"/>
      <c r="S28" s="15"/>
      <c r="T28" s="14"/>
      <c r="U28" s="15"/>
      <c r="V28" s="34"/>
    </row>
    <row r="30" spans="1:22" x14ac:dyDescent="0.3">
      <c r="B30" t="s">
        <v>47</v>
      </c>
    </row>
    <row r="32" spans="1:22" ht="33.6" customHeight="1" x14ac:dyDescent="0.3">
      <c r="B32" s="35" t="s">
        <v>46</v>
      </c>
      <c r="C32" s="36" t="s">
        <v>45</v>
      </c>
      <c r="D32" s="37" t="s">
        <v>55</v>
      </c>
      <c r="E32" s="37"/>
      <c r="F32" s="37"/>
      <c r="G32" s="37"/>
      <c r="H32" s="37"/>
      <c r="K32" s="22" t="s">
        <v>56</v>
      </c>
      <c r="L32" s="22"/>
      <c r="M32" s="22"/>
      <c r="N32" s="22"/>
      <c r="O32" s="22"/>
      <c r="P32" s="22"/>
      <c r="Q32" s="22"/>
      <c r="R32" s="22"/>
    </row>
    <row r="33" spans="2:18" x14ac:dyDescent="0.3">
      <c r="B33" s="38" t="s">
        <v>44</v>
      </c>
      <c r="C33" s="2" t="e">
        <f>G7+G12</f>
        <v>#VALUE!</v>
      </c>
      <c r="D33" s="5" t="e">
        <f>IF((C33&lt;0.25),"No concern",IF(AND(C33&gt;=dropdowns!$A$8,'HCT calculation tool'!C33&lt;=dropdowns!$B$8),dropdowns!$A$5,dropdowns!$A$6))</f>
        <v>#VALUE!</v>
      </c>
      <c r="E33" s="5"/>
      <c r="F33" s="5"/>
      <c r="G33" s="5"/>
      <c r="H33" s="5"/>
      <c r="K33" s="22"/>
      <c r="L33" s="22"/>
      <c r="M33" s="22"/>
      <c r="N33" s="22"/>
      <c r="O33" s="22"/>
      <c r="P33" s="22"/>
      <c r="Q33" s="22"/>
      <c r="R33" s="22"/>
    </row>
    <row r="34" spans="2:18" x14ac:dyDescent="0.3">
      <c r="B34" s="38" t="s">
        <v>43</v>
      </c>
      <c r="C34" s="2" t="e">
        <f>G7+G17</f>
        <v>#VALUE!</v>
      </c>
      <c r="D34" s="5" t="e">
        <f>IF((C34&lt;0.25),"No concern",IF(AND(C34&gt;=dropdowns!$A$8,'HCT calculation tool'!C34&lt;=dropdowns!$B$8),dropdowns!$A$5,dropdowns!$A$6))</f>
        <v>#VALUE!</v>
      </c>
      <c r="E34" s="5"/>
      <c r="F34" s="5"/>
      <c r="G34" s="5"/>
      <c r="H34" s="5"/>
      <c r="K34" s="22"/>
      <c r="L34" s="22"/>
      <c r="M34" s="22"/>
      <c r="N34" s="22"/>
      <c r="O34" s="22"/>
      <c r="P34" s="22"/>
      <c r="Q34" s="22"/>
      <c r="R34" s="22"/>
    </row>
    <row r="35" spans="2:18" x14ac:dyDescent="0.3">
      <c r="B35" s="38" t="s">
        <v>42</v>
      </c>
      <c r="C35" s="2" t="e">
        <f>G7+G22</f>
        <v>#VALUE!</v>
      </c>
      <c r="D35" s="5" t="e">
        <f>IF((C35&lt;0.25),"No concern",IF(AND(C35&gt;=dropdowns!$A$8,'HCT calculation tool'!C35&lt;=dropdowns!$B$8),dropdowns!$A$5,dropdowns!$A$6))</f>
        <v>#VALUE!</v>
      </c>
      <c r="E35" s="5"/>
      <c r="F35" s="5"/>
      <c r="G35" s="5"/>
      <c r="H35" s="5"/>
      <c r="K35" s="22"/>
      <c r="L35" s="22"/>
      <c r="M35" s="22"/>
      <c r="N35" s="22"/>
      <c r="O35" s="22"/>
      <c r="P35" s="22"/>
      <c r="Q35" s="22"/>
      <c r="R35" s="22"/>
    </row>
    <row r="36" spans="2:18" x14ac:dyDescent="0.3">
      <c r="B36" s="38" t="s">
        <v>41</v>
      </c>
      <c r="C36" s="2" t="e">
        <f>G7+G27</f>
        <v>#VALUE!</v>
      </c>
      <c r="D36" s="5" t="e">
        <f>IF((C36&lt;0.25),"No concern",IF(AND(C36&gt;=dropdowns!$A$8,'HCT calculation tool'!C36&lt;=dropdowns!$B$8),dropdowns!$A$5,dropdowns!$A$6))</f>
        <v>#VALUE!</v>
      </c>
      <c r="E36" s="5"/>
      <c r="F36" s="5"/>
      <c r="G36" s="5"/>
      <c r="H36" s="5"/>
      <c r="K36" s="22"/>
      <c r="L36" s="22"/>
      <c r="M36" s="22"/>
      <c r="N36" s="22"/>
      <c r="O36" s="22"/>
      <c r="P36" s="22"/>
      <c r="Q36" s="22"/>
      <c r="R36" s="22"/>
    </row>
    <row r="37" spans="2:18" x14ac:dyDescent="0.3">
      <c r="B37" s="38" t="s">
        <v>40</v>
      </c>
      <c r="C37" s="2" t="e">
        <f>G7+R7</f>
        <v>#VALUE!</v>
      </c>
      <c r="D37" s="5" t="e">
        <f>IF((C37&lt;0.25),"No concern",IF(AND(C37&gt;=dropdowns!$A$8,'HCT calculation tool'!C37&lt;=dropdowns!$B$8),dropdowns!$A$5,dropdowns!$A$6))</f>
        <v>#VALUE!</v>
      </c>
      <c r="E37" s="5"/>
      <c r="F37" s="5"/>
      <c r="G37" s="5"/>
      <c r="H37" s="5"/>
    </row>
    <row r="38" spans="2:18" x14ac:dyDescent="0.3">
      <c r="B38" s="38" t="s">
        <v>39</v>
      </c>
      <c r="C38" s="2" t="e">
        <f>G7+R12</f>
        <v>#VALUE!</v>
      </c>
      <c r="D38" s="5" t="e">
        <f>IF((C38&lt;0.25),"No concern",IF(AND(C38&gt;=dropdowns!$A$8,'HCT calculation tool'!C38&lt;=dropdowns!$B$8),dropdowns!$A$5,dropdowns!$A$6))</f>
        <v>#VALUE!</v>
      </c>
      <c r="E38" s="5"/>
      <c r="F38" s="5"/>
      <c r="G38" s="5"/>
      <c r="H38" s="5"/>
    </row>
    <row r="39" spans="2:18" x14ac:dyDescent="0.3">
      <c r="B39" s="38" t="s">
        <v>38</v>
      </c>
      <c r="C39" s="2" t="e">
        <f>G7+R17</f>
        <v>#VALUE!</v>
      </c>
      <c r="D39" s="5" t="e">
        <f>IF((C39&lt;0.25),"No concern",IF(AND(C39&gt;=dropdowns!$A$8,'HCT calculation tool'!C39&lt;=dropdowns!$B$8),dropdowns!$A$5,dropdowns!$A$6))</f>
        <v>#VALUE!</v>
      </c>
      <c r="E39" s="5"/>
      <c r="F39" s="5"/>
      <c r="G39" s="5"/>
      <c r="H39" s="5"/>
    </row>
    <row r="40" spans="2:18" x14ac:dyDescent="0.3">
      <c r="B40" s="38" t="s">
        <v>37</v>
      </c>
      <c r="C40" s="2" t="e">
        <f>G7+R22</f>
        <v>#VALUE!</v>
      </c>
      <c r="D40" s="5" t="e">
        <f>IF((C40&lt;0.25),"No concern",IF(AND(C40&gt;=dropdowns!$A$8,'HCT calculation tool'!C40&lt;=dropdowns!$B$8),dropdowns!$A$5,dropdowns!$A$6))</f>
        <v>#VALUE!</v>
      </c>
      <c r="E40" s="5"/>
      <c r="F40" s="5"/>
      <c r="G40" s="5"/>
      <c r="H40" s="5"/>
    </row>
    <row r="41" spans="2:18" x14ac:dyDescent="0.3">
      <c r="B41" s="38" t="s">
        <v>36</v>
      </c>
      <c r="C41" s="2" t="e">
        <f>G7+R27</f>
        <v>#VALUE!</v>
      </c>
      <c r="D41" s="5" t="e">
        <f>IF((C41&lt;0.25),"No concern",IF(AND(C41&gt;=dropdowns!$A$8,'HCT calculation tool'!C41&lt;=dropdowns!$B$8),dropdowns!$A$5,dropdowns!$A$6))</f>
        <v>#VALUE!</v>
      </c>
      <c r="E41" s="5"/>
      <c r="F41" s="5"/>
      <c r="G41" s="5"/>
      <c r="H41" s="5"/>
    </row>
    <row r="42" spans="2:18" x14ac:dyDescent="0.3">
      <c r="B42" s="38" t="s">
        <v>35</v>
      </c>
      <c r="C42" s="2" t="e">
        <f>G12+G17</f>
        <v>#VALUE!</v>
      </c>
      <c r="D42" s="5" t="e">
        <f>IF((C42&lt;0.25),"No concern",IF(AND(C42&gt;=dropdowns!$A$8,'HCT calculation tool'!C42&lt;=dropdowns!$B$8),dropdowns!$A$5,dropdowns!$A$6))</f>
        <v>#VALUE!</v>
      </c>
      <c r="E42" s="5"/>
      <c r="F42" s="5"/>
      <c r="G42" s="5"/>
      <c r="H42" s="5"/>
    </row>
    <row r="43" spans="2:18" x14ac:dyDescent="0.3">
      <c r="B43" s="38" t="s">
        <v>34</v>
      </c>
      <c r="C43" s="2" t="e">
        <f>G12+G22</f>
        <v>#VALUE!</v>
      </c>
      <c r="D43" s="5" t="e">
        <f>IF((C43&lt;0.25),"No concern",IF(AND(C43&gt;=dropdowns!$A$8,'HCT calculation tool'!C43&lt;=dropdowns!$B$8),dropdowns!$A$5,dropdowns!$A$6))</f>
        <v>#VALUE!</v>
      </c>
      <c r="E43" s="5"/>
      <c r="F43" s="5"/>
      <c r="G43" s="5"/>
      <c r="H43" s="5"/>
    </row>
    <row r="44" spans="2:18" x14ac:dyDescent="0.3">
      <c r="B44" s="38" t="s">
        <v>33</v>
      </c>
      <c r="C44" s="2" t="e">
        <f>G12+G27</f>
        <v>#VALUE!</v>
      </c>
      <c r="D44" s="5" t="e">
        <f>IF((C44&lt;0.25),"No concern",IF(AND(C44&gt;=dropdowns!$A$8,'HCT calculation tool'!C44&lt;=dropdowns!$B$8),dropdowns!$A$5,dropdowns!$A$6))</f>
        <v>#VALUE!</v>
      </c>
      <c r="E44" s="5"/>
      <c r="F44" s="5"/>
      <c r="G44" s="5"/>
      <c r="H44" s="5"/>
    </row>
    <row r="45" spans="2:18" x14ac:dyDescent="0.3">
      <c r="B45" s="38" t="s">
        <v>32</v>
      </c>
      <c r="C45" s="2" t="e">
        <f>G12+R7</f>
        <v>#VALUE!</v>
      </c>
      <c r="D45" s="5" t="e">
        <f>IF((C45&lt;0.25),"No concern",IF(AND(C45&gt;=dropdowns!$A$8,'HCT calculation tool'!C45&lt;=dropdowns!$B$8),dropdowns!$A$5,dropdowns!$A$6))</f>
        <v>#VALUE!</v>
      </c>
      <c r="E45" s="5"/>
      <c r="F45" s="5"/>
      <c r="G45" s="5"/>
      <c r="H45" s="5"/>
    </row>
    <row r="46" spans="2:18" x14ac:dyDescent="0.3">
      <c r="B46" s="38" t="s">
        <v>31</v>
      </c>
      <c r="C46" s="2" t="e">
        <f>G12+R12</f>
        <v>#VALUE!</v>
      </c>
      <c r="D46" s="5" t="e">
        <f>IF((C46&lt;0.25),"No concern",IF(AND(C46&gt;=dropdowns!$A$8,'HCT calculation tool'!C46&lt;=dropdowns!$B$8),dropdowns!$A$5,dropdowns!$A$6))</f>
        <v>#VALUE!</v>
      </c>
      <c r="E46" s="5"/>
      <c r="F46" s="5"/>
      <c r="G46" s="5"/>
      <c r="H46" s="5"/>
    </row>
    <row r="47" spans="2:18" x14ac:dyDescent="0.3">
      <c r="B47" s="38" t="s">
        <v>30</v>
      </c>
      <c r="C47" s="2" t="e">
        <f>G12+R17</f>
        <v>#VALUE!</v>
      </c>
      <c r="D47" s="5" t="e">
        <f>IF((C47&lt;0.25),"No concern",IF(AND(C47&gt;=dropdowns!$A$8,'HCT calculation tool'!C47&lt;=dropdowns!$B$8),dropdowns!$A$5,dropdowns!$A$6))</f>
        <v>#VALUE!</v>
      </c>
      <c r="E47" s="5"/>
      <c r="F47" s="5"/>
      <c r="G47" s="5"/>
      <c r="H47" s="5"/>
    </row>
    <row r="48" spans="2:18" x14ac:dyDescent="0.3">
      <c r="B48" s="38" t="s">
        <v>29</v>
      </c>
      <c r="C48" s="2" t="e">
        <f>G12+R22</f>
        <v>#VALUE!</v>
      </c>
      <c r="D48" s="5" t="e">
        <f>IF((C48&lt;0.25),"No concern",IF(AND(C48&gt;=dropdowns!$A$8,'HCT calculation tool'!C48&lt;=dropdowns!$B$8),dropdowns!$A$5,dropdowns!$A$6))</f>
        <v>#VALUE!</v>
      </c>
      <c r="E48" s="5"/>
      <c r="F48" s="5"/>
      <c r="G48" s="5"/>
      <c r="H48" s="5"/>
    </row>
    <row r="49" spans="2:8" x14ac:dyDescent="0.3">
      <c r="B49" s="38" t="s">
        <v>28</v>
      </c>
      <c r="C49" s="2" t="e">
        <f>G12+R27</f>
        <v>#VALUE!</v>
      </c>
      <c r="D49" s="5" t="e">
        <f>IF((C49&lt;0.25),"No concern",IF(AND(C49&gt;=dropdowns!$A$8,'HCT calculation tool'!C49&lt;=dropdowns!$B$8),dropdowns!$A$5,dropdowns!$A$6))</f>
        <v>#VALUE!</v>
      </c>
      <c r="E49" s="5"/>
      <c r="F49" s="5"/>
      <c r="G49" s="5"/>
      <c r="H49" s="5"/>
    </row>
    <row r="50" spans="2:8" x14ac:dyDescent="0.3">
      <c r="B50" s="38" t="s">
        <v>27</v>
      </c>
      <c r="C50" s="2" t="e">
        <f>G17+G22</f>
        <v>#VALUE!</v>
      </c>
      <c r="D50" s="5" t="e">
        <f>IF((C50&lt;0.25),"No concern",IF(AND(C50&gt;=dropdowns!$A$8,'HCT calculation tool'!C50&lt;=dropdowns!$B$8),dropdowns!$A$5,dropdowns!$A$6))</f>
        <v>#VALUE!</v>
      </c>
      <c r="E50" s="5"/>
      <c r="F50" s="5"/>
      <c r="G50" s="5"/>
      <c r="H50" s="5"/>
    </row>
    <row r="51" spans="2:8" x14ac:dyDescent="0.3">
      <c r="B51" s="38" t="s">
        <v>26</v>
      </c>
      <c r="C51" s="2" t="e">
        <f>G17+G27</f>
        <v>#VALUE!</v>
      </c>
      <c r="D51" s="5" t="e">
        <f>IF((C51&lt;0.25),"No concern",IF(AND(C51&gt;=dropdowns!$A$8,'HCT calculation tool'!C51&lt;=dropdowns!$B$8),dropdowns!$A$5,dropdowns!$A$6))</f>
        <v>#VALUE!</v>
      </c>
      <c r="E51" s="5"/>
      <c r="F51" s="5"/>
      <c r="G51" s="5"/>
      <c r="H51" s="5"/>
    </row>
    <row r="52" spans="2:8" x14ac:dyDescent="0.3">
      <c r="B52" s="38" t="s">
        <v>25</v>
      </c>
      <c r="C52" s="2" t="e">
        <f>G17+R7</f>
        <v>#VALUE!</v>
      </c>
      <c r="D52" s="5" t="e">
        <f>IF((C52&lt;0.25),"No concern",IF(AND(C52&gt;=dropdowns!$A$8,'HCT calculation tool'!C52&lt;=dropdowns!$B$8),dropdowns!$A$5,dropdowns!$A$6))</f>
        <v>#VALUE!</v>
      </c>
      <c r="E52" s="5"/>
      <c r="F52" s="5"/>
      <c r="G52" s="5"/>
      <c r="H52" s="5"/>
    </row>
    <row r="53" spans="2:8" x14ac:dyDescent="0.3">
      <c r="B53" s="38" t="s">
        <v>24</v>
      </c>
      <c r="C53" s="2" t="e">
        <f>G17+R12</f>
        <v>#VALUE!</v>
      </c>
      <c r="D53" s="5" t="e">
        <f>IF((C53&lt;0.25),"No concern",IF(AND(C53&gt;=dropdowns!$A$8,'HCT calculation tool'!C53&lt;=dropdowns!$B$8),dropdowns!$A$5,dropdowns!$A$6))</f>
        <v>#VALUE!</v>
      </c>
      <c r="E53" s="5"/>
      <c r="F53" s="5"/>
      <c r="G53" s="5"/>
      <c r="H53" s="5"/>
    </row>
    <row r="54" spans="2:8" x14ac:dyDescent="0.3">
      <c r="B54" s="38" t="s">
        <v>23</v>
      </c>
      <c r="C54" s="2" t="e">
        <f>G17+R17</f>
        <v>#VALUE!</v>
      </c>
      <c r="D54" s="5" t="e">
        <f>IF((C54&lt;0.25),"No concern",IF(AND(C54&gt;=dropdowns!$A$8,'HCT calculation tool'!C54&lt;=dropdowns!$B$8),dropdowns!$A$5,dropdowns!$A$6))</f>
        <v>#VALUE!</v>
      </c>
      <c r="E54" s="5"/>
      <c r="F54" s="5"/>
      <c r="G54" s="5"/>
      <c r="H54" s="5"/>
    </row>
    <row r="55" spans="2:8" x14ac:dyDescent="0.3">
      <c r="B55" s="38" t="s">
        <v>22</v>
      </c>
      <c r="C55" s="2" t="e">
        <f>G17+R22</f>
        <v>#VALUE!</v>
      </c>
      <c r="D55" s="5" t="e">
        <f>IF((C55&lt;0.25),"No concern",IF(AND(C55&gt;=dropdowns!$A$8,'HCT calculation tool'!C55&lt;=dropdowns!$B$8),dropdowns!$A$5,dropdowns!$A$6))</f>
        <v>#VALUE!</v>
      </c>
      <c r="E55" s="5"/>
      <c r="F55" s="5"/>
      <c r="G55" s="5"/>
      <c r="H55" s="5"/>
    </row>
    <row r="56" spans="2:8" x14ac:dyDescent="0.3">
      <c r="B56" s="38" t="s">
        <v>21</v>
      </c>
      <c r="C56" s="2" t="e">
        <f>G17+R27</f>
        <v>#VALUE!</v>
      </c>
      <c r="D56" s="5" t="e">
        <f>IF((C56&lt;0.25),"No concern",IF(AND(C56&gt;=dropdowns!$A$8,'HCT calculation tool'!C56&lt;=dropdowns!$B$8),dropdowns!$A$5,dropdowns!$A$6))</f>
        <v>#VALUE!</v>
      </c>
      <c r="E56" s="5"/>
      <c r="F56" s="5"/>
      <c r="G56" s="5"/>
      <c r="H56" s="5"/>
    </row>
    <row r="57" spans="2:8" x14ac:dyDescent="0.3">
      <c r="B57" s="38" t="s">
        <v>20</v>
      </c>
      <c r="C57" s="2" t="e">
        <f>G22+G27</f>
        <v>#VALUE!</v>
      </c>
      <c r="D57" s="5" t="e">
        <f>IF((C57&lt;0.25),"No concern",IF(AND(C57&gt;=dropdowns!$A$8,'HCT calculation tool'!C57&lt;=dropdowns!$B$8),dropdowns!$A$5,dropdowns!$A$6))</f>
        <v>#VALUE!</v>
      </c>
      <c r="E57" s="5"/>
      <c r="F57" s="5"/>
      <c r="G57" s="5"/>
      <c r="H57" s="5"/>
    </row>
    <row r="58" spans="2:8" x14ac:dyDescent="0.3">
      <c r="B58" s="38" t="s">
        <v>19</v>
      </c>
      <c r="C58" s="2" t="e">
        <f>G22+R7</f>
        <v>#VALUE!</v>
      </c>
      <c r="D58" s="5" t="e">
        <f>IF((C58&lt;0.25),"No concern",IF(AND(C58&gt;=dropdowns!$A$8,'HCT calculation tool'!C58&lt;=dropdowns!$B$8),dropdowns!$A$5,dropdowns!$A$6))</f>
        <v>#VALUE!</v>
      </c>
      <c r="E58" s="5"/>
      <c r="F58" s="5"/>
      <c r="G58" s="5"/>
      <c r="H58" s="5"/>
    </row>
    <row r="59" spans="2:8" x14ac:dyDescent="0.3">
      <c r="B59" s="38" t="s">
        <v>18</v>
      </c>
      <c r="C59" s="2" t="e">
        <f>G22+R12</f>
        <v>#VALUE!</v>
      </c>
      <c r="D59" s="5" t="e">
        <f>IF((C59&lt;0.25),"No concern",IF(AND(C59&gt;=dropdowns!$A$8,'HCT calculation tool'!C59&lt;=dropdowns!$B$8),dropdowns!$A$5,dropdowns!$A$6))</f>
        <v>#VALUE!</v>
      </c>
      <c r="E59" s="5"/>
      <c r="F59" s="5"/>
      <c r="G59" s="5"/>
      <c r="H59" s="5"/>
    </row>
    <row r="60" spans="2:8" x14ac:dyDescent="0.3">
      <c r="B60" s="38" t="s">
        <v>17</v>
      </c>
      <c r="C60" s="2" t="e">
        <f>G22+R17</f>
        <v>#VALUE!</v>
      </c>
      <c r="D60" s="5" t="e">
        <f>IF((C60&lt;0.25),"No concern",IF(AND(C60&gt;=dropdowns!$A$8,'HCT calculation tool'!C60&lt;=dropdowns!$B$8),dropdowns!$A$5,dropdowns!$A$6))</f>
        <v>#VALUE!</v>
      </c>
      <c r="E60" s="5"/>
      <c r="F60" s="5"/>
      <c r="G60" s="5"/>
      <c r="H60" s="5"/>
    </row>
    <row r="61" spans="2:8" x14ac:dyDescent="0.3">
      <c r="B61" s="38" t="s">
        <v>16</v>
      </c>
      <c r="C61" s="2" t="e">
        <f>G22+R22</f>
        <v>#VALUE!</v>
      </c>
      <c r="D61" s="5" t="e">
        <f>IF((C61&lt;0.25),"No concern",IF(AND(C61&gt;=dropdowns!$A$8,'HCT calculation tool'!C61&lt;=dropdowns!$B$8),dropdowns!$A$5,dropdowns!$A$6))</f>
        <v>#VALUE!</v>
      </c>
      <c r="E61" s="5"/>
      <c r="F61" s="5"/>
      <c r="G61" s="5"/>
      <c r="H61" s="5"/>
    </row>
    <row r="62" spans="2:8" x14ac:dyDescent="0.3">
      <c r="B62" s="38" t="s">
        <v>15</v>
      </c>
      <c r="C62" s="2" t="e">
        <f>G22+R27</f>
        <v>#VALUE!</v>
      </c>
      <c r="D62" s="5" t="e">
        <f>IF((C62&lt;0.25),"No concern",IF(AND(C62&gt;=dropdowns!$A$8,'HCT calculation tool'!C62&lt;=dropdowns!$B$8),dropdowns!$A$5,dropdowns!$A$6))</f>
        <v>#VALUE!</v>
      </c>
      <c r="E62" s="5"/>
      <c r="F62" s="5"/>
      <c r="G62" s="5"/>
      <c r="H62" s="5"/>
    </row>
    <row r="63" spans="2:8" x14ac:dyDescent="0.3">
      <c r="B63" s="38" t="s">
        <v>14</v>
      </c>
      <c r="C63" s="2" t="e">
        <f>G27+R7</f>
        <v>#VALUE!</v>
      </c>
      <c r="D63" s="5" t="e">
        <f>IF((C63&lt;0.25),"No concern",IF(AND(C63&gt;=dropdowns!$A$8,'HCT calculation tool'!C63&lt;=dropdowns!$B$8),dropdowns!$A$5,dropdowns!$A$6))</f>
        <v>#VALUE!</v>
      </c>
      <c r="E63" s="5"/>
      <c r="F63" s="5"/>
      <c r="G63" s="5"/>
      <c r="H63" s="5"/>
    </row>
    <row r="64" spans="2:8" x14ac:dyDescent="0.3">
      <c r="B64" s="38" t="s">
        <v>13</v>
      </c>
      <c r="C64" s="2" t="e">
        <f>G27+R12</f>
        <v>#VALUE!</v>
      </c>
      <c r="D64" s="5" t="e">
        <f>IF((C64&lt;0.25),"No concern",IF(AND(C64&gt;=dropdowns!$A$8,'HCT calculation tool'!C64&lt;=dropdowns!$B$8),dropdowns!$A$5,dropdowns!$A$6))</f>
        <v>#VALUE!</v>
      </c>
      <c r="E64" s="5"/>
      <c r="F64" s="5"/>
      <c r="G64" s="5"/>
      <c r="H64" s="5"/>
    </row>
    <row r="65" spans="2:8" x14ac:dyDescent="0.3">
      <c r="B65" s="38" t="s">
        <v>12</v>
      </c>
      <c r="C65" s="2" t="e">
        <f>G27+R17</f>
        <v>#VALUE!</v>
      </c>
      <c r="D65" s="5" t="e">
        <f>IF((C65&lt;0.25),"No concern",IF(AND(C65&gt;=dropdowns!$A$8,'HCT calculation tool'!C65&lt;=dropdowns!$B$8),dropdowns!$A$5,dropdowns!$A$6))</f>
        <v>#VALUE!</v>
      </c>
      <c r="E65" s="5"/>
      <c r="F65" s="5"/>
      <c r="G65" s="5"/>
      <c r="H65" s="5"/>
    </row>
    <row r="66" spans="2:8" x14ac:dyDescent="0.3">
      <c r="B66" s="38" t="s">
        <v>11</v>
      </c>
      <c r="C66" s="2" t="e">
        <f>G27+R22</f>
        <v>#VALUE!</v>
      </c>
      <c r="D66" s="5" t="e">
        <f>IF((C66&lt;0.25),"No concern",IF(AND(C66&gt;=dropdowns!$A$8,'HCT calculation tool'!C66&lt;=dropdowns!$B$8),dropdowns!$A$5,dropdowns!$A$6))</f>
        <v>#VALUE!</v>
      </c>
      <c r="E66" s="5"/>
      <c r="F66" s="5"/>
      <c r="G66" s="5"/>
      <c r="H66" s="5"/>
    </row>
    <row r="67" spans="2:8" x14ac:dyDescent="0.3">
      <c r="B67" s="38" t="s">
        <v>10</v>
      </c>
      <c r="C67" s="2" t="e">
        <f>G27+R27</f>
        <v>#VALUE!</v>
      </c>
      <c r="D67" s="5" t="e">
        <f>IF((C67&lt;0.25),"No concern",IF(AND(C67&gt;=dropdowns!$A$8,'HCT calculation tool'!C67&lt;=dropdowns!$B$8),dropdowns!$A$5,dropdowns!$A$6))</f>
        <v>#VALUE!</v>
      </c>
      <c r="E67" s="5"/>
      <c r="F67" s="5"/>
      <c r="G67" s="5"/>
      <c r="H67" s="5"/>
    </row>
    <row r="68" spans="2:8" x14ac:dyDescent="0.3">
      <c r="B68" s="38" t="s">
        <v>9</v>
      </c>
      <c r="C68" s="2" t="e">
        <f>R7+R12</f>
        <v>#VALUE!</v>
      </c>
      <c r="D68" s="5" t="e">
        <f>IF((C68&lt;0.25),"No concern",IF(AND(C68&gt;=dropdowns!$A$8,'HCT calculation tool'!C68&lt;=dropdowns!$B$8),dropdowns!$A$5,dropdowns!$A$6))</f>
        <v>#VALUE!</v>
      </c>
      <c r="E68" s="5"/>
      <c r="F68" s="5"/>
      <c r="G68" s="5"/>
      <c r="H68" s="5"/>
    </row>
    <row r="69" spans="2:8" x14ac:dyDescent="0.3">
      <c r="B69" s="38" t="s">
        <v>8</v>
      </c>
      <c r="C69" s="2" t="e">
        <f>R7+R17</f>
        <v>#VALUE!</v>
      </c>
      <c r="D69" s="5" t="e">
        <f>IF((C69&lt;0.25),"No concern",IF(AND(C69&gt;=dropdowns!$A$8,'HCT calculation tool'!C69&lt;=dropdowns!$B$8),dropdowns!$A$5,dropdowns!$A$6))</f>
        <v>#VALUE!</v>
      </c>
      <c r="E69" s="5"/>
      <c r="F69" s="5"/>
      <c r="G69" s="5"/>
      <c r="H69" s="5"/>
    </row>
    <row r="70" spans="2:8" x14ac:dyDescent="0.3">
      <c r="B70" s="38" t="s">
        <v>7</v>
      </c>
      <c r="C70" s="2" t="e">
        <f>R7+R22</f>
        <v>#VALUE!</v>
      </c>
      <c r="D70" s="5" t="e">
        <f>IF((C70&lt;0.25),"No concern",IF(AND(C70&gt;=dropdowns!$A$8,'HCT calculation tool'!C70&lt;=dropdowns!$B$8),dropdowns!$A$5,dropdowns!$A$6))</f>
        <v>#VALUE!</v>
      </c>
      <c r="E70" s="5"/>
      <c r="F70" s="5"/>
      <c r="G70" s="5"/>
      <c r="H70" s="5"/>
    </row>
    <row r="71" spans="2:8" x14ac:dyDescent="0.3">
      <c r="B71" s="38" t="s">
        <v>6</v>
      </c>
      <c r="C71" s="2" t="e">
        <f>R7+R27</f>
        <v>#VALUE!</v>
      </c>
      <c r="D71" s="5" t="e">
        <f>IF((C71&lt;0.25),"No concern",IF(AND(C71&gt;=dropdowns!$A$8,'HCT calculation tool'!C71&lt;=dropdowns!$B$8),dropdowns!$A$5,dropdowns!$A$6))</f>
        <v>#VALUE!</v>
      </c>
      <c r="E71" s="5"/>
      <c r="F71" s="5"/>
      <c r="G71" s="5"/>
      <c r="H71" s="5"/>
    </row>
    <row r="72" spans="2:8" x14ac:dyDescent="0.3">
      <c r="B72" s="38" t="s">
        <v>5</v>
      </c>
      <c r="C72" s="2" t="e">
        <f>R12+R17</f>
        <v>#VALUE!</v>
      </c>
      <c r="D72" s="5" t="e">
        <f>IF((C72&lt;0.25),"No concern",IF(AND(C72&gt;=dropdowns!$A$8,'HCT calculation tool'!C72&lt;=dropdowns!$B$8),dropdowns!$A$5,dropdowns!$A$6))</f>
        <v>#VALUE!</v>
      </c>
      <c r="E72" s="5"/>
      <c r="F72" s="5"/>
      <c r="G72" s="5"/>
      <c r="H72" s="5"/>
    </row>
    <row r="73" spans="2:8" x14ac:dyDescent="0.3">
      <c r="B73" s="38" t="s">
        <v>4</v>
      </c>
      <c r="C73" s="2" t="e">
        <f>R12+R22</f>
        <v>#VALUE!</v>
      </c>
      <c r="D73" s="5" t="e">
        <f>IF((C73&lt;0.25),"No concern",IF(AND(C73&gt;=dropdowns!$A$8,'HCT calculation tool'!C73&lt;=dropdowns!$B$8),dropdowns!$A$5,dropdowns!$A$6))</f>
        <v>#VALUE!</v>
      </c>
      <c r="E73" s="5"/>
      <c r="F73" s="5"/>
      <c r="G73" s="5"/>
      <c r="H73" s="5"/>
    </row>
    <row r="74" spans="2:8" x14ac:dyDescent="0.3">
      <c r="B74" s="38" t="s">
        <v>3</v>
      </c>
      <c r="C74" s="2" t="e">
        <f>R12+R27</f>
        <v>#VALUE!</v>
      </c>
      <c r="D74" s="5" t="e">
        <f>IF((C74&lt;0.25),"No concern",IF(AND(C74&gt;=dropdowns!$A$8,'HCT calculation tool'!C74&lt;=dropdowns!$B$8),dropdowns!$A$5,dropdowns!$A$6))</f>
        <v>#VALUE!</v>
      </c>
      <c r="E74" s="5"/>
      <c r="F74" s="5"/>
      <c r="G74" s="5"/>
      <c r="H74" s="5"/>
    </row>
    <row r="75" spans="2:8" x14ac:dyDescent="0.3">
      <c r="B75" s="38" t="s">
        <v>2</v>
      </c>
      <c r="C75" s="2" t="e">
        <f>R17+R22</f>
        <v>#VALUE!</v>
      </c>
      <c r="D75" s="5" t="e">
        <f>IF((C75&lt;0.25),"No concern",IF(AND(C75&gt;=dropdowns!$A$8,'HCT calculation tool'!C75&lt;=dropdowns!$B$8),dropdowns!$A$5,dropdowns!$A$6))</f>
        <v>#VALUE!</v>
      </c>
      <c r="E75" s="5"/>
      <c r="F75" s="5"/>
      <c r="G75" s="5"/>
      <c r="H75" s="5"/>
    </row>
    <row r="76" spans="2:8" x14ac:dyDescent="0.3">
      <c r="B76" s="38" t="s">
        <v>1</v>
      </c>
      <c r="C76" s="2" t="e">
        <f>R17+R27</f>
        <v>#VALUE!</v>
      </c>
      <c r="D76" s="5" t="e">
        <f>IF((C76&lt;0.25),"No concern",IF(AND(C76&gt;=dropdowns!$A$8,'HCT calculation tool'!C76&lt;=dropdowns!$B$8),dropdowns!$A$5,dropdowns!$A$6))</f>
        <v>#VALUE!</v>
      </c>
      <c r="E76" s="5"/>
      <c r="F76" s="5"/>
      <c r="G76" s="5"/>
      <c r="H76" s="5"/>
    </row>
    <row r="77" spans="2:8" x14ac:dyDescent="0.3">
      <c r="B77" s="38" t="s">
        <v>0</v>
      </c>
      <c r="C77" s="2" t="e">
        <f>R22+R27</f>
        <v>#VALUE!</v>
      </c>
      <c r="D77" s="5" t="e">
        <f>IF((C77&lt;0.25),"No concern",IF(AND(C77&gt;=dropdowns!$A$8,'HCT calculation tool'!C77&lt;=dropdowns!$B$8),dropdowns!$A$5,dropdowns!$A$6))</f>
        <v>#VALUE!</v>
      </c>
      <c r="E77" s="5"/>
      <c r="F77" s="5"/>
      <c r="G77" s="5"/>
      <c r="H77" s="5"/>
    </row>
    <row r="82" spans="2:2" x14ac:dyDescent="0.3">
      <c r="B82" s="1"/>
    </row>
    <row r="83" spans="2:2" x14ac:dyDescent="0.3">
      <c r="B83" s="1"/>
    </row>
    <row r="84" spans="2:2" x14ac:dyDescent="0.3">
      <c r="B84" s="1"/>
    </row>
    <row r="85" spans="2:2" x14ac:dyDescent="0.3">
      <c r="B85" s="1"/>
    </row>
    <row r="86" spans="2:2" x14ac:dyDescent="0.3">
      <c r="B86" s="1"/>
    </row>
    <row r="87" spans="2:2" x14ac:dyDescent="0.3">
      <c r="B87" s="1"/>
    </row>
    <row r="98" spans="2:2" x14ac:dyDescent="0.3">
      <c r="B98" s="1"/>
    </row>
    <row r="105" spans="2:2" x14ac:dyDescent="0.3">
      <c r="B105" s="1"/>
    </row>
    <row r="106" spans="2:2" x14ac:dyDescent="0.3">
      <c r="B106" s="1"/>
    </row>
    <row r="107" spans="2:2" x14ac:dyDescent="0.3">
      <c r="B107" s="1"/>
    </row>
    <row r="108" spans="2:2" x14ac:dyDescent="0.3">
      <c r="B108" s="1"/>
    </row>
    <row r="109" spans="2:2" x14ac:dyDescent="0.3">
      <c r="B109" s="1"/>
    </row>
    <row r="113" spans="2:2" x14ac:dyDescent="0.3">
      <c r="B113" s="1"/>
    </row>
    <row r="114" spans="2:2" x14ac:dyDescent="0.3">
      <c r="B114" s="1"/>
    </row>
    <row r="115" spans="2:2" x14ac:dyDescent="0.3">
      <c r="B115" s="1"/>
    </row>
    <row r="116" spans="2:2" x14ac:dyDescent="0.3">
      <c r="B116" s="1"/>
    </row>
    <row r="117" spans="2:2" x14ac:dyDescent="0.3">
      <c r="B117" s="1"/>
    </row>
    <row r="118" spans="2:2" x14ac:dyDescent="0.3">
      <c r="B118" s="1"/>
    </row>
    <row r="119" spans="2:2" x14ac:dyDescent="0.3">
      <c r="B119" s="1"/>
    </row>
    <row r="120" spans="2:2" x14ac:dyDescent="0.3">
      <c r="B120" s="1"/>
    </row>
    <row r="122" spans="2:2" x14ac:dyDescent="0.3">
      <c r="B122" s="1"/>
    </row>
    <row r="123" spans="2:2" x14ac:dyDescent="0.3">
      <c r="B123" s="1"/>
    </row>
    <row r="124" spans="2:2" x14ac:dyDescent="0.3">
      <c r="B124" s="1"/>
    </row>
    <row r="125" spans="2:2" x14ac:dyDescent="0.3">
      <c r="B125" s="1"/>
    </row>
    <row r="126" spans="2:2" x14ac:dyDescent="0.3">
      <c r="B126" s="1"/>
    </row>
    <row r="127" spans="2:2" x14ac:dyDescent="0.3">
      <c r="B127" s="1"/>
    </row>
    <row r="128" spans="2:2" x14ac:dyDescent="0.3">
      <c r="B128" s="1"/>
    </row>
    <row r="129" spans="2:2" x14ac:dyDescent="0.3">
      <c r="B129" s="1"/>
    </row>
    <row r="130" spans="2:2" x14ac:dyDescent="0.3">
      <c r="B130" s="1"/>
    </row>
  </sheetData>
  <autoFilter ref="D32:H77" xr:uid="{CDF1603E-1781-43BE-81E0-9FB746CF6B08}">
    <filterColumn colId="0" showButton="0"/>
    <filterColumn colId="1" showButton="0"/>
    <filterColumn colId="2" showButton="0"/>
    <filterColumn colId="3" showButton="0"/>
  </autoFilter>
  <mergeCells count="141">
    <mergeCell ref="D70:H70"/>
    <mergeCell ref="D71:H71"/>
    <mergeCell ref="D72:H72"/>
    <mergeCell ref="D73:H73"/>
    <mergeCell ref="D74:H74"/>
    <mergeCell ref="D75:H75"/>
    <mergeCell ref="D76:H76"/>
    <mergeCell ref="D77:H77"/>
    <mergeCell ref="L2:V3"/>
    <mergeCell ref="D66:H66"/>
    <mergeCell ref="D67:H67"/>
    <mergeCell ref="D68:H68"/>
    <mergeCell ref="D61:H61"/>
    <mergeCell ref="D62:H62"/>
    <mergeCell ref="D63:H63"/>
    <mergeCell ref="D64:H64"/>
    <mergeCell ref="D65:H65"/>
    <mergeCell ref="D69:H69"/>
    <mergeCell ref="D37:H37"/>
    <mergeCell ref="D38:H38"/>
    <mergeCell ref="D39:H39"/>
    <mergeCell ref="M25:M26"/>
    <mergeCell ref="N25:P26"/>
    <mergeCell ref="F25:G26"/>
    <mergeCell ref="H25:J26"/>
    <mergeCell ref="K32:R36"/>
    <mergeCell ref="D51:H51"/>
    <mergeCell ref="Q25:R26"/>
    <mergeCell ref="S25:U26"/>
    <mergeCell ref="V25:V28"/>
    <mergeCell ref="M27:P28"/>
    <mergeCell ref="Q27:Q28"/>
    <mergeCell ref="R27:S28"/>
    <mergeCell ref="T27:U28"/>
    <mergeCell ref="D32:H32"/>
    <mergeCell ref="D33:H33"/>
    <mergeCell ref="K25:K28"/>
    <mergeCell ref="B27:E28"/>
    <mergeCell ref="F27:F28"/>
    <mergeCell ref="G27:H28"/>
    <mergeCell ref="I27:J28"/>
    <mergeCell ref="B25:B26"/>
    <mergeCell ref="C25:E26"/>
    <mergeCell ref="V20:V23"/>
    <mergeCell ref="M22:P23"/>
    <mergeCell ref="Q22:Q23"/>
    <mergeCell ref="R22:S23"/>
    <mergeCell ref="T22:U23"/>
    <mergeCell ref="V15:V18"/>
    <mergeCell ref="M17:P18"/>
    <mergeCell ref="Q17:Q18"/>
    <mergeCell ref="R17:S18"/>
    <mergeCell ref="T17:U18"/>
    <mergeCell ref="M20:M21"/>
    <mergeCell ref="N20:P21"/>
    <mergeCell ref="Q20:R21"/>
    <mergeCell ref="S20:U21"/>
    <mergeCell ref="M15:M16"/>
    <mergeCell ref="N15:P16"/>
    <mergeCell ref="Q15:R16"/>
    <mergeCell ref="S15:U16"/>
    <mergeCell ref="V10:V13"/>
    <mergeCell ref="M12:P13"/>
    <mergeCell ref="Q12:Q13"/>
    <mergeCell ref="R12:S13"/>
    <mergeCell ref="T12:U13"/>
    <mergeCell ref="M10:M11"/>
    <mergeCell ref="N10:P11"/>
    <mergeCell ref="Q10:R11"/>
    <mergeCell ref="S10:U11"/>
    <mergeCell ref="M5:M6"/>
    <mergeCell ref="N5:P6"/>
    <mergeCell ref="Q5:R6"/>
    <mergeCell ref="S5:U6"/>
    <mergeCell ref="V5:V8"/>
    <mergeCell ref="M7:P8"/>
    <mergeCell ref="Q7:Q8"/>
    <mergeCell ref="R7:S8"/>
    <mergeCell ref="T7:U8"/>
    <mergeCell ref="K5:K8"/>
    <mergeCell ref="G22:H23"/>
    <mergeCell ref="I22:J23"/>
    <mergeCell ref="K10:K13"/>
    <mergeCell ref="B12:E13"/>
    <mergeCell ref="F12:F13"/>
    <mergeCell ref="G12:H13"/>
    <mergeCell ref="I12:J13"/>
    <mergeCell ref="B20:B21"/>
    <mergeCell ref="C20:E21"/>
    <mergeCell ref="K20:K23"/>
    <mergeCell ref="B22:E23"/>
    <mergeCell ref="F22:F23"/>
    <mergeCell ref="B10:B11"/>
    <mergeCell ref="C10:E11"/>
    <mergeCell ref="F10:G11"/>
    <mergeCell ref="H10:J11"/>
    <mergeCell ref="F20:G21"/>
    <mergeCell ref="H20:J21"/>
    <mergeCell ref="C15:E16"/>
    <mergeCell ref="F15:G16"/>
    <mergeCell ref="H15:J16"/>
    <mergeCell ref="K15:K18"/>
    <mergeCell ref="B17:E18"/>
    <mergeCell ref="C2:E2"/>
    <mergeCell ref="H2:J2"/>
    <mergeCell ref="F2:G2"/>
    <mergeCell ref="B7:E8"/>
    <mergeCell ref="F7:F8"/>
    <mergeCell ref="D42:H42"/>
    <mergeCell ref="D43:H43"/>
    <mergeCell ref="D44:H44"/>
    <mergeCell ref="D45:H45"/>
    <mergeCell ref="G17:H18"/>
    <mergeCell ref="I17:J18"/>
    <mergeCell ref="G7:H8"/>
    <mergeCell ref="I7:J8"/>
    <mergeCell ref="B5:B6"/>
    <mergeCell ref="C5:E6"/>
    <mergeCell ref="F5:G6"/>
    <mergeCell ref="H5:J6"/>
    <mergeCell ref="F17:F18"/>
    <mergeCell ref="B15:B16"/>
    <mergeCell ref="D40:H40"/>
    <mergeCell ref="D41:H41"/>
    <mergeCell ref="D34:H34"/>
    <mergeCell ref="D35:H35"/>
    <mergeCell ref="D36:H36"/>
    <mergeCell ref="D46:H46"/>
    <mergeCell ref="D47:H47"/>
    <mergeCell ref="D48:H48"/>
    <mergeCell ref="D49:H49"/>
    <mergeCell ref="D50:H50"/>
    <mergeCell ref="D57:H57"/>
    <mergeCell ref="D58:H58"/>
    <mergeCell ref="D59:H59"/>
    <mergeCell ref="D60:H60"/>
    <mergeCell ref="D52:H52"/>
    <mergeCell ref="D53:H53"/>
    <mergeCell ref="D54:H54"/>
    <mergeCell ref="D55:H55"/>
    <mergeCell ref="D56:H56"/>
  </mergeCells>
  <conditionalFormatting sqref="F7:F8">
    <cfRule type="expression" dxfId="21" priority="55">
      <formula>"(IF((E54/(0.9*G21))&lt;40"</formula>
    </cfRule>
  </conditionalFormatting>
  <conditionalFormatting sqref="I7">
    <cfRule type="containsText" dxfId="20" priority="54" operator="containsText" text="ok">
      <formula>NOT(ISERROR(SEARCH("ok",I7)))</formula>
    </cfRule>
  </conditionalFormatting>
  <conditionalFormatting sqref="F12:F13">
    <cfRule type="expression" dxfId="19" priority="53">
      <formula>"(IF((E54/(0.9*G21))&lt;40"</formula>
    </cfRule>
  </conditionalFormatting>
  <conditionalFormatting sqref="F17:F18">
    <cfRule type="expression" dxfId="18" priority="52">
      <formula>"(IF((E54/(0.9*G21))&lt;40"</formula>
    </cfRule>
  </conditionalFormatting>
  <conditionalFormatting sqref="F22:F23">
    <cfRule type="expression" dxfId="17" priority="51">
      <formula>"(IF((E54/(0.9*G21))&lt;40"</formula>
    </cfRule>
  </conditionalFormatting>
  <conditionalFormatting sqref="F27:F28">
    <cfRule type="expression" dxfId="16" priority="50">
      <formula>"(IF((E54/(0.9*G21))&lt;40"</formula>
    </cfRule>
  </conditionalFormatting>
  <conditionalFormatting sqref="Q7:Q8">
    <cfRule type="expression" dxfId="15" priority="49">
      <formula>"(IF((E54/(0.9*G21))&lt;40"</formula>
    </cfRule>
  </conditionalFormatting>
  <conditionalFormatting sqref="Q12:Q13">
    <cfRule type="expression" dxfId="14" priority="48">
      <formula>"(IF((E54/(0.9*G21))&lt;40"</formula>
    </cfRule>
  </conditionalFormatting>
  <conditionalFormatting sqref="Q17:Q18">
    <cfRule type="expression" dxfId="13" priority="47">
      <formula>"(IF((E54/(0.9*G21))&lt;40"</formula>
    </cfRule>
  </conditionalFormatting>
  <conditionalFormatting sqref="Q22:Q23">
    <cfRule type="expression" dxfId="12" priority="46">
      <formula>"(IF((E54/(0.9*G21))&lt;40"</formula>
    </cfRule>
  </conditionalFormatting>
  <conditionalFormatting sqref="Q27:Q28">
    <cfRule type="expression" dxfId="11" priority="45">
      <formula>"(IF((E54/(0.9*G21))&lt;40"</formula>
    </cfRule>
  </conditionalFormatting>
  <conditionalFormatting sqref="I12">
    <cfRule type="containsText" dxfId="10" priority="44" operator="containsText" text="ok">
      <formula>NOT(ISERROR(SEARCH("ok",I12)))</formula>
    </cfRule>
  </conditionalFormatting>
  <conditionalFormatting sqref="T7 T12 T17 T22 T27 I27 I22 I17">
    <cfRule type="containsText" dxfId="9" priority="43" operator="containsText" text="ok">
      <formula>NOT(ISERROR(SEARCH("ok",I7)))</formula>
    </cfRule>
  </conditionalFormatting>
  <conditionalFormatting sqref="D33:D77">
    <cfRule type="containsText" dxfId="8" priority="41" operator="containsText" text="Review">
      <formula>NOT(ISERROR(SEARCH("Review",D33)))</formula>
    </cfRule>
    <cfRule type="containsText" dxfId="7" priority="42" operator="containsText" text="No">
      <formula>NOT(ISERROR(SEARCH("No",D33)))</formula>
    </cfRule>
  </conditionalFormatting>
  <conditionalFormatting sqref="G22">
    <cfRule type="cellIs" dxfId="6" priority="7" operator="lessThan">
      <formula>0.25</formula>
    </cfRule>
    <cfRule type="cellIs" dxfId="5" priority="8" operator="greaterThanOrEqual">
      <formula>1</formula>
    </cfRule>
    <cfRule type="cellIs" dxfId="4" priority="10" operator="between">
      <formula>0.2499</formula>
      <formula>0.9999</formula>
    </cfRule>
  </conditionalFormatting>
  <conditionalFormatting sqref="R7 R12 R17 R22 R27 G27 G17 G12 G7">
    <cfRule type="cellIs" dxfId="3" priority="4" operator="lessThan">
      <formula>0.25</formula>
    </cfRule>
    <cfRule type="cellIs" dxfId="2" priority="5" operator="greaterThanOrEqual">
      <formula>1</formula>
    </cfRule>
    <cfRule type="cellIs" dxfId="1" priority="6" operator="between">
      <formula>0.2499</formula>
      <formula>0.9999</formula>
    </cfRule>
  </conditionalFormatting>
  <conditionalFormatting sqref="D33:H77">
    <cfRule type="containsText" dxfId="0" priority="1" operator="containsText" text="toxicity">
      <formula>NOT(ISERROR(SEARCH("toxicity",D33)))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A4E95B-A033-4DB8-8A2F-254B30CD8A0C}">
          <x14:formula1>
            <xm:f>dropdowns!$A$1:$A$3</xm:f>
          </x14:formula1>
          <xm:sqref>B7:E8 B12:E13 B17:E18 B22:E23 B27:E28 M27:P28 M22:P23 M17:P18 M12:P13 M7:P8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0D516-ECB8-449A-AF98-8B2067199D81}">
  <dimension ref="A1:B8"/>
  <sheetViews>
    <sheetView workbookViewId="0">
      <selection activeCell="G5" sqref="G5"/>
    </sheetView>
  </sheetViews>
  <sheetFormatPr defaultRowHeight="14.4" x14ac:dyDescent="0.3"/>
  <sheetData>
    <row r="1" spans="1:2" x14ac:dyDescent="0.3">
      <c r="A1" t="s">
        <v>59</v>
      </c>
    </row>
    <row r="2" spans="1:2" x14ac:dyDescent="0.3">
      <c r="A2" t="s">
        <v>54</v>
      </c>
    </row>
    <row r="3" spans="1:2" x14ac:dyDescent="0.3">
      <c r="A3" t="s">
        <v>53</v>
      </c>
    </row>
    <row r="5" spans="1:2" x14ac:dyDescent="0.3">
      <c r="A5" s="4" t="s">
        <v>57</v>
      </c>
    </row>
    <row r="6" spans="1:2" x14ac:dyDescent="0.3">
      <c r="A6" s="4" t="s">
        <v>58</v>
      </c>
    </row>
    <row r="8" spans="1:2" x14ac:dyDescent="0.3">
      <c r="A8">
        <v>0.25</v>
      </c>
      <c r="B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HCT calculation tool</vt:lpstr>
      <vt:lpstr>dropdowns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Horton</dc:creator>
  <cp:lastModifiedBy>Roger Horton</cp:lastModifiedBy>
  <dcterms:created xsi:type="dcterms:W3CDTF">2022-07-04T11:37:54Z</dcterms:created>
  <dcterms:modified xsi:type="dcterms:W3CDTF">2022-10-25T09:52:18Z</dcterms:modified>
</cp:coreProperties>
</file>